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nhfilmib001.miba.com\krugluger$\003 CSD\File Archiv FCT\LFZ Docs\7146\W&amp;B\"/>
    </mc:Choice>
  </mc:AlternateContent>
  <xr:revisionPtr revIDLastSave="0" documentId="13_ncr:1_{81A3625B-4BC4-4C30-B2F2-EA6C6286ADE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7146" sheetId="2" r:id="rId1"/>
  </sheets>
  <definedNames>
    <definedName name="MTOW">472.5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2" l="1"/>
  <c r="B8" i="2"/>
  <c r="D7" i="2"/>
  <c r="D6" i="2"/>
  <c r="D8" i="2" l="1"/>
  <c r="C10" i="2" s="1"/>
  <c r="C12" i="2" s="1"/>
</calcChain>
</file>

<file path=xl/sharedStrings.xml><?xml version="1.0" encoding="utf-8"?>
<sst xmlns="http://schemas.openxmlformats.org/spreadsheetml/2006/main" count="24" uniqueCount="24">
  <si>
    <t xml:space="preserve">Berechnung Schwerpunktslage WT9 </t>
  </si>
  <si>
    <t>Leergewicht ( GE )</t>
  </si>
  <si>
    <t>Leergewichtsmoment ( Mg )</t>
  </si>
  <si>
    <t>Gewicht kg</t>
  </si>
  <si>
    <t>Hebelarm ( mm )</t>
  </si>
  <si>
    <t>Moment kg.mm</t>
  </si>
  <si>
    <t>Besatzung ( GC )</t>
  </si>
  <si>
    <t>Treibstoff ( GF ) *</t>
  </si>
  <si>
    <t>Gepäck ( GB )</t>
  </si>
  <si>
    <t>Gesamtgewicht ( GT )   GT = GE+GC+GF+GB</t>
  </si>
  <si>
    <t>Gesamtmoment ( MT )   MT = Mg+MC+MF+MB</t>
  </si>
  <si>
    <t>Berechnung der CG Position XT bei MAC in mm</t>
  </si>
  <si>
    <t xml:space="preserve">XT ( mm ) = MT/GT - 77 </t>
  </si>
  <si>
    <t>mm</t>
  </si>
  <si>
    <t>XCT ( %  MAC  ) = XT/MAC x 100</t>
  </si>
  <si>
    <t>%</t>
  </si>
  <si>
    <t>Zulässiger Schwerpunktsbereich 20 - 30 % MAC</t>
  </si>
  <si>
    <t>* ACHTUNG : Treibstoffgwicht in kg ( 0,76 kg/ Liter )</t>
  </si>
  <si>
    <t xml:space="preserve">  …. Eingabe erforderlich</t>
  </si>
  <si>
    <t xml:space="preserve"> …. Lt LFZ Messdaten</t>
  </si>
  <si>
    <t xml:space="preserve"> … zulässiger Wert</t>
  </si>
  <si>
    <t xml:space="preserve"> …. Grenzwert überschritten</t>
  </si>
  <si>
    <t xml:space="preserve"> …. berechnete Werte</t>
  </si>
  <si>
    <t>Berechnung der CG Position XCT bei MAC in %          
( MAC = 1185 mm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</si>
</sst>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* #,##0.00&quot; &quot;;&quot;-&quot;* #,##0.00&quot; &quot;;&quot; &quot;* &quot;-&quot;??&quot; &quot;"/>
    <numFmt numFmtId="165" formatCode="#,##0.0"/>
  </numFmts>
  <fonts count="9" x14ac:knownFonts="1">
    <font>
      <sz val="11"/>
      <color indexed="8"/>
      <name val="Calibri"/>
    </font>
    <font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14"/>
      <name val="Calibri"/>
      <family val="2"/>
    </font>
    <font>
      <b/>
      <sz val="13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indexed="14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medium">
        <color indexed="8"/>
      </bottom>
      <diagonal/>
    </border>
    <border>
      <left style="thin">
        <color indexed="13"/>
      </left>
      <right style="medium">
        <color indexed="8"/>
      </right>
      <top style="thin">
        <color indexed="13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/>
      <top/>
      <bottom/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 applyNumberFormat="0" applyFill="0" applyBorder="0" applyProtection="0"/>
  </cellStyleXfs>
  <cellXfs count="55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/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0" fillId="2" borderId="9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0" fillId="0" borderId="21" xfId="0" applyFont="1" applyBorder="1" applyAlignment="1"/>
    <xf numFmtId="0" fontId="0" fillId="0" borderId="22" xfId="0" applyFont="1" applyBorder="1" applyAlignment="1"/>
    <xf numFmtId="0" fontId="1" fillId="5" borderId="4" xfId="0" applyNumberFormat="1" applyFont="1" applyFill="1" applyBorder="1" applyAlignment="1">
      <alignment horizontal="center" vertical="center"/>
    </xf>
    <xf numFmtId="0" fontId="0" fillId="0" borderId="15" xfId="0" applyFont="1" applyBorder="1" applyAlignment="1"/>
    <xf numFmtId="0" fontId="1" fillId="6" borderId="7" xfId="0" applyFont="1" applyFill="1" applyBorder="1" applyAlignment="1">
      <alignment horizontal="center" vertical="center"/>
    </xf>
    <xf numFmtId="0" fontId="0" fillId="6" borderId="1" xfId="0" applyFont="1" applyFill="1" applyBorder="1" applyAlignment="1"/>
    <xf numFmtId="0" fontId="8" fillId="0" borderId="1" xfId="0" applyFont="1" applyBorder="1" applyAlignment="1"/>
    <xf numFmtId="0" fontId="0" fillId="5" borderId="1" xfId="0" applyFont="1" applyFill="1" applyBorder="1" applyAlignment="1"/>
    <xf numFmtId="0" fontId="0" fillId="7" borderId="1" xfId="0" applyFont="1" applyFill="1" applyBorder="1" applyAlignment="1"/>
    <xf numFmtId="0" fontId="0" fillId="8" borderId="1" xfId="0" applyFont="1" applyFill="1" applyBorder="1" applyAlignment="1"/>
    <xf numFmtId="0" fontId="0" fillId="9" borderId="0" xfId="0" applyNumberFormat="1" applyFont="1" applyFill="1" applyAlignment="1"/>
    <xf numFmtId="0" fontId="8" fillId="0" borderId="0" xfId="0" applyNumberFormat="1" applyFont="1" applyAlignment="1"/>
    <xf numFmtId="165" fontId="1" fillId="5" borderId="5" xfId="0" applyNumberFormat="1" applyFont="1" applyFill="1" applyBorder="1" applyAlignment="1">
      <alignment horizontal="center" vertical="center" wrapText="1"/>
    </xf>
    <xf numFmtId="165" fontId="1" fillId="9" borderId="8" xfId="0" applyNumberFormat="1" applyFont="1" applyFill="1" applyBorder="1" applyAlignment="1">
      <alignment horizontal="center" vertical="center"/>
    </xf>
    <xf numFmtId="165" fontId="3" fillId="9" borderId="11" xfId="0" applyNumberFormat="1" applyFont="1" applyFill="1" applyBorder="1" applyAlignment="1">
      <alignment horizontal="center" vertical="center"/>
    </xf>
    <xf numFmtId="165" fontId="5" fillId="9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49" fontId="7" fillId="4" borderId="18" xfId="0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49" fontId="0" fillId="2" borderId="9" xfId="0" applyNumberFormat="1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3" xfId="0" applyFont="1" applyBorder="1" applyAlignment="1">
      <alignment horizontal="center"/>
    </xf>
  </cellXfs>
  <cellStyles count="1">
    <cellStyle name="Standard" xfId="0" builtinId="0"/>
  </cellStyles>
  <dxfs count="8"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rgb="FF0000FF"/>
      </font>
      <fill>
        <patternFill>
          <bgColor rgb="FF00B050"/>
        </patternFill>
      </fill>
    </dxf>
    <dxf>
      <font>
        <color rgb="FF0000FF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rgb="FF0000FF"/>
      </font>
      <fill>
        <patternFill>
          <bgColor rgb="FF00B050"/>
        </patternFill>
      </fill>
    </dxf>
    <dxf>
      <font>
        <color rgb="FF0000FF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FF0000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FF0000"/>
      <rgbColor rgb="FFFFFF00"/>
      <rgbColor rgb="FFFFC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showGridLines="0" tabSelected="1" workbookViewId="0">
      <selection activeCell="B8" sqref="B8"/>
    </sheetView>
  </sheetViews>
  <sheetFormatPr baseColWidth="10" defaultColWidth="8.88671875" defaultRowHeight="15" customHeight="1" x14ac:dyDescent="0.3"/>
  <cols>
    <col min="1" max="1" width="18.88671875" style="1" customWidth="1"/>
    <col min="2" max="2" width="8.88671875" style="1" customWidth="1"/>
    <col min="3" max="3" width="19.88671875" style="1" customWidth="1"/>
    <col min="4" max="4" width="12.33203125" style="1" customWidth="1"/>
    <col min="5" max="6" width="8.88671875" style="1" customWidth="1"/>
    <col min="7" max="16384" width="8.88671875" style="1"/>
  </cols>
  <sheetData>
    <row r="1" spans="1:5" ht="29.25" customHeight="1" x14ac:dyDescent="0.4">
      <c r="A1" s="33" t="s">
        <v>0</v>
      </c>
      <c r="B1" s="34"/>
      <c r="C1" s="34"/>
      <c r="D1" s="34"/>
      <c r="E1" s="17"/>
    </row>
    <row r="2" spans="1:5" ht="15.75" customHeight="1" x14ac:dyDescent="0.3">
      <c r="A2" s="35"/>
      <c r="B2" s="35"/>
      <c r="C2" s="35"/>
      <c r="D2" s="35"/>
      <c r="E2" s="17"/>
    </row>
    <row r="3" spans="1:5" ht="42.75" customHeight="1" x14ac:dyDescent="0.3">
      <c r="A3" s="3" t="s">
        <v>1</v>
      </c>
      <c r="B3" s="19">
        <v>306.60000000000002</v>
      </c>
      <c r="C3" s="4" t="s">
        <v>2</v>
      </c>
      <c r="D3" s="29">
        <v>67174.8</v>
      </c>
      <c r="E3" s="18"/>
    </row>
    <row r="4" spans="1:5" ht="29.25" customHeight="1" x14ac:dyDescent="0.3">
      <c r="A4" s="5"/>
      <c r="B4" s="6" t="s">
        <v>3</v>
      </c>
      <c r="C4" s="7" t="s">
        <v>4</v>
      </c>
      <c r="D4" s="8" t="s">
        <v>5</v>
      </c>
      <c r="E4" s="18"/>
    </row>
    <row r="5" spans="1:5" ht="29.25" customHeight="1" x14ac:dyDescent="0.3">
      <c r="A5" s="9" t="s">
        <v>6</v>
      </c>
      <c r="B5" s="21">
        <v>160</v>
      </c>
      <c r="C5" s="10">
        <v>720</v>
      </c>
      <c r="D5" s="30">
        <f>B5*C5</f>
        <v>115200</v>
      </c>
      <c r="E5" s="18"/>
    </row>
    <row r="6" spans="1:5" ht="25.5" customHeight="1" x14ac:dyDescent="0.3">
      <c r="A6" s="9" t="s">
        <v>7</v>
      </c>
      <c r="B6" s="21">
        <v>24.3</v>
      </c>
      <c r="C6" s="10">
        <v>240</v>
      </c>
      <c r="D6" s="30">
        <f>B6*C6</f>
        <v>5832</v>
      </c>
      <c r="E6" s="18"/>
    </row>
    <row r="7" spans="1:5" ht="30.75" customHeight="1" x14ac:dyDescent="0.3">
      <c r="A7" s="9" t="s">
        <v>8</v>
      </c>
      <c r="B7" s="21">
        <v>0.5</v>
      </c>
      <c r="C7" s="10">
        <v>1100</v>
      </c>
      <c r="D7" s="30">
        <f>B7*C7</f>
        <v>550</v>
      </c>
      <c r="E7" s="18"/>
    </row>
    <row r="8" spans="1:5" ht="31.5" customHeight="1" x14ac:dyDescent="0.3">
      <c r="A8" s="11" t="s">
        <v>9</v>
      </c>
      <c r="B8" s="12">
        <f>SUM(B3:B7)</f>
        <v>491.40000000000003</v>
      </c>
      <c r="C8" s="13" t="s">
        <v>10</v>
      </c>
      <c r="D8" s="31">
        <f>SUM(D5:D7)+D3</f>
        <v>188756.8</v>
      </c>
      <c r="E8" s="18"/>
    </row>
    <row r="9" spans="1:5" ht="27" customHeight="1" x14ac:dyDescent="0.3">
      <c r="A9" s="36" t="s">
        <v>11</v>
      </c>
      <c r="B9" s="37"/>
      <c r="C9" s="37"/>
      <c r="D9" s="38"/>
      <c r="E9" s="18"/>
    </row>
    <row r="10" spans="1:5" ht="30.75" customHeight="1" x14ac:dyDescent="0.3">
      <c r="A10" s="39" t="s">
        <v>12</v>
      </c>
      <c r="B10" s="40"/>
      <c r="C10" s="32">
        <f>D8/B8-77</f>
        <v>307.12047212047207</v>
      </c>
      <c r="D10" s="14" t="s">
        <v>13</v>
      </c>
      <c r="E10" s="18"/>
    </row>
    <row r="11" spans="1:5" ht="38.25" customHeight="1" x14ac:dyDescent="0.35">
      <c r="A11" s="41" t="s">
        <v>23</v>
      </c>
      <c r="B11" s="42"/>
      <c r="C11" s="42"/>
      <c r="D11" s="43"/>
      <c r="E11" s="18"/>
    </row>
    <row r="12" spans="1:5" ht="30" customHeight="1" thickBot="1" x14ac:dyDescent="0.35">
      <c r="A12" s="50" t="s">
        <v>14</v>
      </c>
      <c r="B12" s="51"/>
      <c r="C12" s="15">
        <f>C10/1185*100</f>
        <v>25.917339419449121</v>
      </c>
      <c r="D12" s="16" t="s">
        <v>15</v>
      </c>
      <c r="E12" s="18"/>
    </row>
    <row r="13" spans="1:5" ht="15.75" customHeight="1" thickBot="1" x14ac:dyDescent="0.35">
      <c r="A13" s="52"/>
      <c r="B13" s="35"/>
      <c r="C13" s="35"/>
      <c r="D13" s="53"/>
      <c r="E13" s="18"/>
    </row>
    <row r="14" spans="1:5" ht="27" customHeight="1" x14ac:dyDescent="0.3">
      <c r="A14" s="47" t="s">
        <v>16</v>
      </c>
      <c r="B14" s="48"/>
      <c r="C14" s="48"/>
      <c r="D14" s="49"/>
      <c r="E14" s="18"/>
    </row>
    <row r="15" spans="1:5" ht="15.75" customHeight="1" x14ac:dyDescent="0.3">
      <c r="A15" s="54"/>
      <c r="B15" s="54"/>
      <c r="C15" s="54"/>
      <c r="D15" s="54"/>
      <c r="E15" s="17"/>
    </row>
    <row r="16" spans="1:5" ht="21.75" customHeight="1" thickBot="1" x14ac:dyDescent="0.35">
      <c r="A16" s="44" t="s">
        <v>17</v>
      </c>
      <c r="B16" s="45"/>
      <c r="C16" s="45"/>
      <c r="D16" s="46"/>
      <c r="E16" s="18"/>
    </row>
    <row r="17" spans="1:5" ht="14.1" customHeight="1" x14ac:dyDescent="0.3">
      <c r="A17" s="20"/>
      <c r="B17" s="20"/>
      <c r="C17" s="20"/>
      <c r="D17" s="20"/>
      <c r="E17" s="17"/>
    </row>
    <row r="18" spans="1:5" ht="13.5" customHeight="1" x14ac:dyDescent="0.3">
      <c r="A18" s="22"/>
      <c r="B18" s="23" t="s">
        <v>18</v>
      </c>
      <c r="C18" s="2"/>
      <c r="D18" s="2"/>
      <c r="E18" s="17"/>
    </row>
    <row r="19" spans="1:5" ht="13.5" customHeight="1" x14ac:dyDescent="0.3">
      <c r="A19" s="24"/>
      <c r="B19" s="23" t="s">
        <v>19</v>
      </c>
      <c r="C19" s="2"/>
      <c r="D19" s="2"/>
      <c r="E19" s="17"/>
    </row>
    <row r="20" spans="1:5" ht="13.5" customHeight="1" x14ac:dyDescent="0.3">
      <c r="A20" s="27"/>
      <c r="B20" s="28" t="s">
        <v>22</v>
      </c>
      <c r="D20" s="2"/>
      <c r="E20" s="17"/>
    </row>
    <row r="21" spans="1:5" ht="13.5" customHeight="1" x14ac:dyDescent="0.3">
      <c r="A21" s="25"/>
      <c r="B21" s="23" t="s">
        <v>20</v>
      </c>
      <c r="C21" s="2"/>
      <c r="D21" s="2"/>
      <c r="E21" s="17"/>
    </row>
    <row r="22" spans="1:5" ht="13.5" customHeight="1" x14ac:dyDescent="0.3">
      <c r="A22" s="26"/>
      <c r="B22" s="23" t="s">
        <v>21</v>
      </c>
      <c r="C22" s="2"/>
      <c r="D22" s="2"/>
      <c r="E22" s="17"/>
    </row>
    <row r="23" spans="1:5" ht="13.5" customHeight="1" x14ac:dyDescent="0.3">
      <c r="A23" s="2"/>
      <c r="B23" s="2"/>
      <c r="C23" s="2"/>
      <c r="D23" s="2"/>
      <c r="E23" s="17"/>
    </row>
  </sheetData>
  <mergeCells count="10">
    <mergeCell ref="A16:D16"/>
    <mergeCell ref="A14:D14"/>
    <mergeCell ref="A12:B12"/>
    <mergeCell ref="A13:D13"/>
    <mergeCell ref="A15:D15"/>
    <mergeCell ref="A1:D1"/>
    <mergeCell ref="A2:D2"/>
    <mergeCell ref="A9:D9"/>
    <mergeCell ref="A10:B10"/>
    <mergeCell ref="A11:D11"/>
  </mergeCells>
  <conditionalFormatting sqref="B8">
    <cfRule type="expression" dxfId="7" priority="3">
      <formula>B8&gt;MTOW</formula>
    </cfRule>
    <cfRule type="expression" dxfId="6" priority="4">
      <formula>B8&lt;=MTOW</formula>
    </cfRule>
  </conditionalFormatting>
  <conditionalFormatting sqref="C12">
    <cfRule type="expression" dxfId="5" priority="1">
      <formula>AND(C12&gt;=20,C12&lt;=30)</formula>
    </cfRule>
    <cfRule type="expression" dxfId="4" priority="2">
      <formula>OR(C12&lt;20,C12&gt;30)</formula>
    </cfRule>
  </conditionalFormatting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7146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Krugluger Michael</dc:creator>
  <cp:lastModifiedBy>Krugluger Michael</cp:lastModifiedBy>
  <dcterms:created xsi:type="dcterms:W3CDTF">2021-03-15T17:12:01Z</dcterms:created>
  <dcterms:modified xsi:type="dcterms:W3CDTF">2021-04-06T13:43:19Z</dcterms:modified>
</cp:coreProperties>
</file>